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8_{1322C484-5AD9-47A1-9BB3-9DBF25F81A0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E4" i="1"/>
  <c r="E10" i="1" l="1"/>
  <c r="E11" i="1" l="1"/>
  <c r="E9" i="1"/>
  <c r="E7" i="1" l="1"/>
  <c r="E17" i="1" l="1"/>
  <c r="E16" i="1"/>
  <c r="E14" i="1"/>
  <c r="E13" i="1"/>
  <c r="E6" i="1"/>
  <c r="E8" i="1" s="1"/>
  <c r="F16" i="1"/>
  <c r="E15" i="1" l="1"/>
  <c r="E12" i="1"/>
  <c r="E18" i="1"/>
  <c r="E19" i="1" s="1"/>
  <c r="F7" i="1"/>
  <c r="F9" i="1"/>
  <c r="F11" i="1"/>
  <c r="F13" i="1"/>
  <c r="F17" i="1"/>
  <c r="F18" i="1" s="1"/>
  <c r="F6" i="1"/>
  <c r="F10" i="1"/>
  <c r="F14" i="1"/>
  <c r="E20" i="1" l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<sst xmlns="http://schemas.openxmlformats.org/spreadsheetml/2006/main" count="35" uniqueCount="34">
  <si>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</si>
  <si>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</si>
  <si>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</si>
  <si>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</si>
  <si>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</si>
  <si>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</si>
  <si>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</si>
  <si>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</si>
  <si>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</si>
  <si>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</si>
  <si>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</si>
  <si>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</si>
  <si>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</si>
  <si>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</si>
  <si>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</si>
  <si>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</si>
  <si>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</si>
  <si>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</si>
  <si>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</si>
  <si>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</si>
  <si>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</si>
  <si>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</si>
  <si>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</si>
  <si>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</si>
  <si>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</si>
  <si>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</si>
  <si>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</si>
  <si>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</si>
  <si>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Če podatki v POPSV niso pravilni in/ali popolni, ali če POPSV ni bil odložen, mora zavezanec v sistem eDavki sam predložiti OPSV najpozneje do 15. dne v mesecu za pretekli mesec.           Prispevki morajo biti plačani najpozneje do 20. dne v mesecu za pretekli mesec.</t>
  </si>
  <si>
    <t>Davčni organ bo sestavil predizpolnjen obračun prispevkov za socialno varnost (POPSV) in ga najpozneje do 10. dne v mesecu za pretekli mesec vročil zavezancu elektronsko                   prek portala eDavki.</t>
  </si>
  <si>
    <t>* Povprečna mesečna bruto plača za leto 2020 (PP):  1.856,20 EUR</t>
  </si>
  <si>
    <t>** Minimalna osnova za prispevke samozaposlenih v letu 2020 znaša 60 % zadnje znane povprečne letne plače: 60 % od  1.856,20 =  1.113,72 EUR</t>
  </si>
  <si>
    <t>*** Najvišja možna zavarovalna osnova: zavezanec lahko prispevke plača največ od osnove, ki znaša 3,5 PP (v skladu s petim odstavkom 145. člena ZPIZ-2):  1.856,20 x 3,5 =  6.496,70 EUR</t>
  </si>
  <si>
    <t>Prispevki za socialno varnost samozaposlenih -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</si>
</sst>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sqref="A1:F1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 x14ac:dyDescent="0.3">
      <c r="A1" s="66" t="s">
        <v>33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.75" thickBot="1" x14ac:dyDescent="0.3">
      <c r="A4" s="70"/>
      <c r="B4" s="60"/>
      <c r="C4" s="72"/>
      <c r="D4" s="72"/>
      <c r="E4" s="61">
        <f>ROUND(+A5*0.6,2)</f>
        <v>1113.72</v>
      </c>
      <c r="F4" s="61">
        <f>ROUND(+A5*3.5,2)</f>
        <v>6496.7</v>
      </c>
      <c r="G4" s="6"/>
      <c r="H4" s="1"/>
    </row>
    <row r="5" spans="1:10" ht="37.5" customHeight="1" thickBot="1" x14ac:dyDescent="0.3">
      <c r="A5" s="74">
        <v>1856.2</v>
      </c>
      <c r="B5" s="68"/>
      <c r="C5" s="73"/>
      <c r="D5" s="73"/>
      <c r="E5" s="62"/>
      <c r="F5" s="62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172.63</v>
      </c>
      <c r="F6" s="11">
        <f>ROUND(F4*B6,2)</f>
        <v>1006.99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98.56</v>
      </c>
      <c r="F7" s="15">
        <f>ROUND(F4*B7,2)</f>
        <v>574.96</v>
      </c>
      <c r="G7" s="12"/>
      <c r="H7" s="1"/>
    </row>
    <row r="8" spans="1:10" x14ac:dyDescent="0.25">
      <c r="A8" s="16" t="s">
        <v>6</v>
      </c>
      <c r="B8" s="17"/>
      <c r="C8" s="18" t="s">
        <v>7</v>
      </c>
      <c r="D8" s="18" t="s">
        <v>8</v>
      </c>
      <c r="E8" s="19">
        <f>E6+E7</f>
        <v>271.19</v>
      </c>
      <c r="F8" s="20">
        <f>F6+F7</f>
        <v>1581.95</v>
      </c>
      <c r="G8" s="6"/>
      <c r="H8" s="1"/>
    </row>
    <row r="9" spans="1:10" x14ac:dyDescent="0.25">
      <c r="A9" s="13" t="s">
        <v>9</v>
      </c>
      <c r="B9" s="14">
        <v>6.3600000000000004E-2</v>
      </c>
      <c r="C9" s="21"/>
      <c r="D9" s="21"/>
      <c r="E9" s="10">
        <f>ROUND(E4*B9,2)</f>
        <v>70.83</v>
      </c>
      <c r="F9" s="15">
        <f>ROUND(F4*B9,2)</f>
        <v>413.19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1"/>
      <c r="D10" s="21"/>
      <c r="E10" s="10">
        <f>ROUND(E4*B10,2)</f>
        <v>73.06</v>
      </c>
      <c r="F10" s="15">
        <f>ROUND(F4*B10,2)</f>
        <v>426.18</v>
      </c>
      <c r="G10" s="12"/>
      <c r="H10" s="1"/>
    </row>
    <row r="11" spans="1:10" x14ac:dyDescent="0.25">
      <c r="A11" s="13" t="s">
        <v>11</v>
      </c>
      <c r="B11" s="14">
        <v>5.3E-3</v>
      </c>
      <c r="C11" s="21"/>
      <c r="D11" s="21"/>
      <c r="E11" s="10">
        <f>ROUND(E4*B11,2)</f>
        <v>5.9</v>
      </c>
      <c r="F11" s="15">
        <f>ROUND(F4*B11,2)</f>
        <v>34.43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149.79</v>
      </c>
      <c r="F12" s="26">
        <f>F9+F10+F11</f>
        <v>873.8</v>
      </c>
      <c r="G12" s="6"/>
      <c r="H12" s="1"/>
    </row>
    <row r="13" spans="1:10" x14ac:dyDescent="0.25">
      <c r="A13" s="13" t="s">
        <v>15</v>
      </c>
      <c r="B13" s="14">
        <v>1E-3</v>
      </c>
      <c r="C13" s="21"/>
      <c r="D13" s="21"/>
      <c r="E13" s="27">
        <f>ROUND(E4*B13,2)</f>
        <v>1.1100000000000001</v>
      </c>
      <c r="F13" s="15">
        <f>ROUND(F4*B13,2)</f>
        <v>6.5</v>
      </c>
      <c r="G13" s="12"/>
      <c r="H13" s="1"/>
    </row>
    <row r="14" spans="1:10" x14ac:dyDescent="0.25">
      <c r="A14" s="13" t="s">
        <v>16</v>
      </c>
      <c r="B14" s="14">
        <v>1E-3</v>
      </c>
      <c r="C14" s="21"/>
      <c r="D14" s="21"/>
      <c r="E14" s="27">
        <f>ROUND(E4*B14,2)</f>
        <v>1.1100000000000001</v>
      </c>
      <c r="F14" s="15">
        <f>ROUND(F4*B14,2)</f>
        <v>6.5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2.2200000000000002</v>
      </c>
      <c r="F15" s="33">
        <f>F13+F14</f>
        <v>13</v>
      </c>
      <c r="G15" s="12"/>
      <c r="H15" s="1"/>
    </row>
    <row r="16" spans="1:10" x14ac:dyDescent="0.25">
      <c r="A16" s="13" t="s">
        <v>20</v>
      </c>
      <c r="B16" s="14">
        <v>1.4E-3</v>
      </c>
      <c r="C16" s="21"/>
      <c r="D16" s="21"/>
      <c r="E16" s="27">
        <f>ROUND(E4*B16,2)</f>
        <v>1.56</v>
      </c>
      <c r="F16" s="15">
        <f>ROUND(F4*B16,2)</f>
        <v>9.1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1"/>
      <c r="D17" s="21"/>
      <c r="E17" s="27">
        <f>ROUND(E4*B17,2)</f>
        <v>0.67</v>
      </c>
      <c r="F17" s="15">
        <f>ROUND(F4*B17,2)</f>
        <v>3.9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2.23</v>
      </c>
      <c r="F18" s="39">
        <f>F17+F16</f>
        <v>13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4.45</v>
      </c>
      <c r="F19" s="44">
        <f>F15+F18</f>
        <v>26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425.43000000000006</v>
      </c>
      <c r="F20" s="48">
        <f>F8+F12+F15+F18</f>
        <v>2481.75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25">
      <c r="A23" s="54" t="s">
        <v>30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25">
      <c r="A24" s="56" t="s">
        <v>31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25">
      <c r="A25" s="56" t="s">
        <v>32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25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25">
      <c r="A27" s="75" t="s">
        <v>29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25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2018-02-21T07:49:04Z</cp:lastPrinted>
  <dcterms:created xsi:type="dcterms:W3CDTF">2016-01-13T12:51:06Z</dcterms:created>
  <dcterms:modified xsi:type="dcterms:W3CDTF">2022-01-06T13:29:11Z</dcterms:modified>
</cp:coreProperties>
</file>