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februar 2023\"/>
    </mc:Choice>
  </mc:AlternateContent>
  <xr:revisionPtr revIDLastSave="0" documentId="13_ncr:1_{607397BD-7419-4598-9D92-77C0720CF16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E17" i="1" l="1"/>
  <c r="E16" i="1"/>
  <c r="E14" i="1"/>
  <c r="E13" i="1"/>
  <c r="E11" i="1"/>
  <c r="E10" i="1"/>
  <c r="E9" i="1"/>
  <c r="E7" i="1"/>
  <c r="E6" i="1"/>
  <c r="F16" i="1"/>
  <c r="E15" i="1" l="1"/>
  <c r="E8" i="1"/>
  <c r="E12" i="1"/>
  <c r="E18" i="1"/>
  <c r="F7" i="1"/>
  <c r="F9" i="1"/>
  <c r="F11" i="1"/>
  <c r="F13" i="1"/>
  <c r="F17" i="1"/>
  <c r="F18" i="1" s="1"/>
  <c r="F6" i="1"/>
  <c r="F10" i="1"/>
  <c r="F14" i="1"/>
  <c r="E19" i="1" l="1"/>
  <c r="E20" i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<sst xmlns="http://schemas.openxmlformats.org/spreadsheetml/2006/main" count="35" uniqueCount="34">
  <si>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</si>
  <si>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</si>
  <si>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</si>
  <si>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</si>
  <si>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</si>
  <si>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</si>
  <si>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</si>
  <si>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</si>
  <si>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</si>
  <si>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</si>
  <si>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</si>
  <si>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</si>
  <si>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</si>
  <si>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</si>
  <si>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</si>
  <si>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</si>
  <si>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</si>
  <si>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</si>
  <si>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</si>
  <si>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</si>
  <si>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</si>
  <si>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</si>
  <si>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</si>
  <si>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</si>
  <si>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</si>
  <si>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</si>
  <si>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</si>
  <si>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90 %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</si>
  <si>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</si>
  <si>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</si>
  <si>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Prispevki za socialno varnost družbenikov (zav. podlaga 040) - FEBRUAR 2023</t>
  </si>
  <si>
    <t>* Povprečna mesečna bruto plača za leto 2022 (PP): 2.023,92 EUR</t>
  </si>
  <si>
    <t>*** Najvišja možna zavarovalna osnova: zavezanec lahko prispevke plača največ od osnove, ki znaša 3,5 PP (v skladu s petim odstavkom 145. člena ZPIZ-2): 2.023,92 x 3,5 = 7.083,72 EUR</t>
  </si>
  <si>
    <t>** Minimalna osnova za prispevke za družbenike v letu 2023 znaša 90 % zadnje znane povprečne letne plače: 90 % od 2.023,92 = 1.821,53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</si>
</sst>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4" fontId="3" fillId="0" borderId="16" xfId="1" applyNumberFormat="1" applyFont="1" applyBorder="1"/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4" fontId="2" fillId="2" borderId="9" xfId="1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tabSelected="1" topLeftCell="A4" zoomScale="130" zoomScaleNormal="130" workbookViewId="0">
      <selection activeCell="F24" sqref="F24"/>
    </sheetView>
  </sheetViews>
  <sheetFormatPr defaultRowHeight="15" x14ac:dyDescent="0.2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 x14ac:dyDescent="0.3">
      <c r="A1" s="65" t="s">
        <v>30</v>
      </c>
      <c r="B1" s="66"/>
      <c r="C1" s="66"/>
      <c r="D1" s="66"/>
      <c r="E1" s="66"/>
      <c r="F1" s="67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8" t="s">
        <v>0</v>
      </c>
      <c r="B3" s="51"/>
      <c r="C3" s="70" t="s">
        <v>1</v>
      </c>
      <c r="D3" s="70" t="s">
        <v>2</v>
      </c>
      <c r="E3" s="52" t="s">
        <v>27</v>
      </c>
      <c r="F3" s="53" t="s">
        <v>3</v>
      </c>
      <c r="G3" s="4"/>
      <c r="H3" s="1"/>
      <c r="I3" s="5"/>
      <c r="J3" s="5"/>
    </row>
    <row r="4" spans="1:10" ht="15" customHeight="1" thickBot="1" x14ac:dyDescent="0.3">
      <c r="A4" s="69"/>
      <c r="B4" s="54"/>
      <c r="C4" s="71"/>
      <c r="D4" s="71"/>
      <c r="E4" s="55">
        <f>ROUND(+A5*0.9,2)</f>
        <v>1821.53</v>
      </c>
      <c r="F4" s="55">
        <f>ROUND(+A5*3.5,2)</f>
        <v>7083.72</v>
      </c>
      <c r="G4" s="6"/>
      <c r="H4" s="1"/>
    </row>
    <row r="5" spans="1:10" ht="18.75" customHeight="1" thickBot="1" x14ac:dyDescent="0.3">
      <c r="A5" s="58">
        <v>2023.92</v>
      </c>
      <c r="B5" s="56"/>
      <c r="C5" s="72"/>
      <c r="D5" s="72"/>
      <c r="E5" s="57"/>
      <c r="F5" s="57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282.33999999999997</v>
      </c>
      <c r="F6" s="11">
        <f>ROUND(F4*B6,2)</f>
        <v>1097.98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161.21</v>
      </c>
      <c r="F7" s="11">
        <f>ROUND(F4*B7,2)</f>
        <v>626.91</v>
      </c>
      <c r="G7" s="12"/>
      <c r="H7" s="1"/>
    </row>
    <row r="8" spans="1:10" x14ac:dyDescent="0.25">
      <c r="A8" s="15" t="s">
        <v>6</v>
      </c>
      <c r="B8" s="16"/>
      <c r="C8" s="17" t="s">
        <v>7</v>
      </c>
      <c r="D8" s="17" t="s">
        <v>8</v>
      </c>
      <c r="E8" s="18">
        <f>E6+E7</f>
        <v>443.54999999999995</v>
      </c>
      <c r="F8" s="19">
        <f>F6+F7</f>
        <v>1724.8899999999999</v>
      </c>
      <c r="G8" s="6"/>
      <c r="H8" s="1"/>
    </row>
    <row r="9" spans="1:10" x14ac:dyDescent="0.25">
      <c r="A9" s="13" t="s">
        <v>9</v>
      </c>
      <c r="B9" s="14">
        <v>6.3600000000000004E-2</v>
      </c>
      <c r="C9" s="20"/>
      <c r="D9" s="20"/>
      <c r="E9" s="10">
        <f>ROUND(E4*B9,2)</f>
        <v>115.85</v>
      </c>
      <c r="F9" s="21">
        <f>ROUND(F4*B9,2)</f>
        <v>450.52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0"/>
      <c r="D10" s="20"/>
      <c r="E10" s="10">
        <f>ROUND(E4*B10,2)</f>
        <v>119.49</v>
      </c>
      <c r="F10" s="21">
        <f>ROUND(F4*B10,2)</f>
        <v>464.69</v>
      </c>
      <c r="G10" s="12"/>
      <c r="H10" s="1"/>
    </row>
    <row r="11" spans="1:10" x14ac:dyDescent="0.25">
      <c r="A11" s="13" t="s">
        <v>11</v>
      </c>
      <c r="B11" s="14">
        <v>5.3E-3</v>
      </c>
      <c r="C11" s="20"/>
      <c r="D11" s="20"/>
      <c r="E11" s="10">
        <f>ROUND(E4*B11,2)</f>
        <v>9.65</v>
      </c>
      <c r="F11" s="21">
        <f>ROUND(F4*B11,2)</f>
        <v>37.54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244.98999999999998</v>
      </c>
      <c r="F12" s="26">
        <f>F9+F10+F11</f>
        <v>952.75</v>
      </c>
      <c r="G12" s="6"/>
      <c r="H12" s="1"/>
    </row>
    <row r="13" spans="1:10" x14ac:dyDescent="0.25">
      <c r="A13" s="13" t="s">
        <v>15</v>
      </c>
      <c r="B13" s="14">
        <v>1E-3</v>
      </c>
      <c r="C13" s="20"/>
      <c r="D13" s="20"/>
      <c r="E13" s="27">
        <f>ROUND(E4*B13,2)</f>
        <v>1.82</v>
      </c>
      <c r="F13" s="21">
        <f>ROUND(F4*B13,2)</f>
        <v>7.08</v>
      </c>
      <c r="G13" s="12"/>
      <c r="H13" s="1"/>
    </row>
    <row r="14" spans="1:10" x14ac:dyDescent="0.25">
      <c r="A14" s="13" t="s">
        <v>16</v>
      </c>
      <c r="B14" s="14">
        <v>1E-3</v>
      </c>
      <c r="C14" s="20"/>
      <c r="D14" s="20"/>
      <c r="E14" s="27">
        <f>ROUND(E4*B14,2)</f>
        <v>1.82</v>
      </c>
      <c r="F14" s="21">
        <f>ROUND(F4*B14,2)</f>
        <v>7.08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3.64</v>
      </c>
      <c r="F15" s="33">
        <f>F13+F14</f>
        <v>14.16</v>
      </c>
      <c r="G15" s="12"/>
      <c r="H15" s="1"/>
    </row>
    <row r="16" spans="1:10" x14ac:dyDescent="0.25">
      <c r="A16" s="13" t="s">
        <v>20</v>
      </c>
      <c r="B16" s="14">
        <v>1.4E-3</v>
      </c>
      <c r="C16" s="20"/>
      <c r="D16" s="20"/>
      <c r="E16" s="27">
        <f>ROUND(E4*B16,2)</f>
        <v>2.5499999999999998</v>
      </c>
      <c r="F16" s="21">
        <f>ROUND(F4*B16,2)</f>
        <v>9.92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0"/>
      <c r="D17" s="20"/>
      <c r="E17" s="27">
        <f>ROUND(E4*B17,2)</f>
        <v>1.0900000000000001</v>
      </c>
      <c r="F17" s="21">
        <f>ROUND(F4*B17,2)</f>
        <v>4.25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3.6399999999999997</v>
      </c>
      <c r="F18" s="39">
        <f>F16+F17</f>
        <v>14.17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7.2799999999999994</v>
      </c>
      <c r="F19" s="44">
        <f>F15+F18</f>
        <v>28.33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695.81999999999994</v>
      </c>
      <c r="F20" s="48">
        <f>F8+F12+F15+F18</f>
        <v>2705.97</v>
      </c>
      <c r="G20" s="6"/>
      <c r="H20" s="1"/>
      <c r="I20" s="1"/>
    </row>
    <row r="21" spans="1:10" ht="7.5" customHeight="1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73" t="s">
        <v>26</v>
      </c>
      <c r="B22" s="74"/>
      <c r="C22" s="74"/>
      <c r="D22" s="74"/>
      <c r="E22" s="74"/>
      <c r="F22" s="74"/>
      <c r="G22" s="60"/>
      <c r="H22" s="60"/>
      <c r="I22" s="60"/>
      <c r="J22" s="61"/>
    </row>
    <row r="23" spans="1:10" x14ac:dyDescent="0.25">
      <c r="A23" s="59" t="s">
        <v>31</v>
      </c>
      <c r="B23" s="60"/>
      <c r="C23" s="60"/>
      <c r="D23" s="60"/>
      <c r="E23" s="60"/>
      <c r="F23" s="60"/>
      <c r="G23" s="60"/>
      <c r="H23" s="62"/>
      <c r="I23" s="62"/>
      <c r="J23" s="61"/>
    </row>
    <row r="24" spans="1:10" x14ac:dyDescent="0.25">
      <c r="A24" s="59" t="s">
        <v>33</v>
      </c>
      <c r="B24" s="60"/>
      <c r="C24" s="60"/>
      <c r="D24" s="60"/>
      <c r="E24" s="60"/>
      <c r="F24" s="60"/>
      <c r="G24" s="60"/>
      <c r="H24" s="62"/>
      <c r="I24" s="62"/>
      <c r="J24" s="61"/>
    </row>
    <row r="25" spans="1:10" ht="14.25" customHeight="1" x14ac:dyDescent="0.25">
      <c r="A25" s="59" t="s">
        <v>32</v>
      </c>
      <c r="B25" s="60"/>
      <c r="C25" s="60"/>
      <c r="D25" s="60"/>
      <c r="E25" s="60"/>
      <c r="F25" s="60"/>
      <c r="G25" s="60"/>
      <c r="H25" s="62"/>
      <c r="I25" s="62"/>
      <c r="J25" s="61"/>
    </row>
    <row r="26" spans="1:10" ht="29.25" customHeight="1" x14ac:dyDescent="0.25">
      <c r="A26" s="75" t="s">
        <v>28</v>
      </c>
      <c r="B26" s="76"/>
      <c r="C26" s="76"/>
      <c r="D26" s="76"/>
      <c r="E26" s="76"/>
      <c r="F26" s="76"/>
      <c r="G26" s="76"/>
      <c r="H26" s="76"/>
      <c r="I26" s="76"/>
      <c r="J26" s="63"/>
    </row>
    <row r="27" spans="1:10" ht="28.5" customHeight="1" x14ac:dyDescent="0.25">
      <c r="A27" s="64" t="s">
        <v>29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2018-02-21T07:12:30Z</cp:lastPrinted>
  <dcterms:created xsi:type="dcterms:W3CDTF">2016-01-13T12:57:44Z</dcterms:created>
  <dcterms:modified xsi:type="dcterms:W3CDTF">2023-02-21T09:05:24Z</dcterms:modified>
</cp:coreProperties>
</file>